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4"/>
  </bookViews>
  <sheets>
    <sheet name="Anwurf" sheetId="1" r:id="rId1"/>
    <sheet name="7er Pin" sheetId="2" r:id="rId2"/>
    <sheet name="10 er Pin" sheetId="3" r:id="rId3"/>
    <sheet name="2-4-7_3-6-10" sheetId="4" r:id="rId4"/>
    <sheet name="3-5-6_2-4-5" sheetId="5" r:id="rId5"/>
    <sheet name="Übersicht" sheetId="6" r:id="rId6"/>
  </sheets>
  <definedNames/>
  <calcPr fullCalcOnLoad="1"/>
</workbook>
</file>

<file path=xl/sharedStrings.xml><?xml version="1.0" encoding="utf-8"?>
<sst xmlns="http://schemas.openxmlformats.org/spreadsheetml/2006/main" count="139" uniqueCount="48">
  <si>
    <t>Zielsetzung</t>
  </si>
  <si>
    <t>Vorgabe
Wurfanzahl</t>
  </si>
  <si>
    <t>Sollvorgabe
min in %</t>
  </si>
  <si>
    <t>Sollvorgabe
in Würfen</t>
  </si>
  <si>
    <t>Ergebnis in
Würfen</t>
  </si>
  <si>
    <t>Erfüllt
Ja / Nein</t>
  </si>
  <si>
    <t>linke
Gasse</t>
  </si>
  <si>
    <t>rechte
Gasse</t>
  </si>
  <si>
    <t>B - Jugend</t>
  </si>
  <si>
    <t>A - Jugend</t>
  </si>
  <si>
    <t>Junioren / innen
Herren / Damen</t>
  </si>
  <si>
    <t>intern. Spitze</t>
  </si>
  <si>
    <t>Die Normen sind Richtlinien zur Ausprägung der sportlichen Form im Training.</t>
  </si>
  <si>
    <t>Linkshänder</t>
  </si>
  <si>
    <t>Rechtshänder</t>
  </si>
  <si>
    <t>Anwurftraining</t>
  </si>
  <si>
    <t>Ja    = 1
Nein = 0</t>
  </si>
  <si>
    <t>Ergbenis
in %</t>
  </si>
  <si>
    <t>7er</t>
  </si>
  <si>
    <t>Pinstellung</t>
  </si>
  <si>
    <t>Räumtraining 7er Pin</t>
  </si>
  <si>
    <t>Räumtraining 2-4-7 und 3-6-10</t>
  </si>
  <si>
    <t>2-4-7</t>
  </si>
  <si>
    <t>3-6-10</t>
  </si>
  <si>
    <t>Räumtraining 3-5-6 und 2-4-5</t>
  </si>
  <si>
    <t>3-5-6</t>
  </si>
  <si>
    <t>2-4-5</t>
  </si>
  <si>
    <t>Räumtraining 10er Pin</t>
  </si>
  <si>
    <t>10er</t>
  </si>
  <si>
    <t>Anwurf- und Räumtest</t>
  </si>
  <si>
    <t>Jugend B</t>
  </si>
  <si>
    <t>Jugend A</t>
  </si>
  <si>
    <t>Junioren/-innen
Damen/Herren</t>
  </si>
  <si>
    <t>internationales Spitzenniveau</t>
  </si>
  <si>
    <t xml:space="preserve">Anzahl </t>
  </si>
  <si>
    <t>Norm</t>
  </si>
  <si>
    <t>Treffer</t>
  </si>
  <si>
    <t>in %</t>
  </si>
  <si>
    <t>Anwürfe/Gasse</t>
  </si>
  <si>
    <t>Pin 7</t>
  </si>
  <si>
    <t>Pin 10</t>
  </si>
  <si>
    <t>Pin 2-4-5 (3-5-6)</t>
  </si>
  <si>
    <t>Pin 3-6-10 (2-4-7)</t>
  </si>
  <si>
    <r>
      <t>Vorgaben</t>
    </r>
    <r>
      <rPr>
        <b/>
        <sz val="20"/>
        <rFont val="Arial"/>
        <family val="2"/>
      </rPr>
      <t xml:space="preserve">
</t>
    </r>
    <r>
      <rPr>
        <b/>
        <sz val="14"/>
        <rFont val="Arial"/>
        <family val="2"/>
      </rPr>
      <t>Die Normen sind Richtlinien zur Ausprägung
der sportlichen Form im Training.</t>
    </r>
  </si>
  <si>
    <t>Name:</t>
  </si>
  <si>
    <t>Vorname:</t>
  </si>
  <si>
    <t>Datum:</t>
  </si>
  <si>
    <t>Ausbildungsunterlagen
Räumtraining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</si>
</sst>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44"/>
      <name val="Arial"/>
      <family val="2"/>
    </font>
    <font>
      <sz val="12"/>
      <name val="Arial"/>
      <family val="2"/>
    </font>
    <font>
      <b/>
      <sz val="32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9" fontId="4" fillId="2" borderId="7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9" fontId="9" fillId="0" borderId="4" xfId="17" applyFont="1" applyBorder="1" applyAlignment="1">
      <alignment horizontal="center" vertical="center"/>
    </xf>
    <xf numFmtId="9" fontId="9" fillId="0" borderId="5" xfId="17" applyFont="1" applyBorder="1" applyAlignment="1">
      <alignment horizontal="center" vertical="center"/>
    </xf>
    <xf numFmtId="9" fontId="9" fillId="0" borderId="6" xfId="17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22" xfId="0" applyBorder="1" applyAlignment="1">
      <alignment/>
    </xf>
    <xf numFmtId="0" fontId="11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4" fontId="3" fillId="0" borderId="23" xfId="18" applyFont="1" applyBorder="1" applyAlignment="1">
      <alignment horizontal="center" wrapText="1"/>
    </xf>
    <xf numFmtId="44" fontId="3" fillId="0" borderId="2" xfId="18" applyFont="1" applyBorder="1" applyAlignment="1">
      <alignment horizontal="center" wrapText="1"/>
    </xf>
    <xf numFmtId="0" fontId="15" fillId="0" borderId="24" xfId="0" applyFont="1" applyBorder="1" applyAlignment="1">
      <alignment horizontal="right" vertical="top" wrapText="1"/>
    </xf>
    <xf numFmtId="0" fontId="15" fillId="0" borderId="24" xfId="0" applyFont="1" applyBorder="1" applyAlignment="1">
      <alignment horizontal="right" vertical="top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textRotation="45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45"/>
    </xf>
    <xf numFmtId="0" fontId="3" fillId="0" borderId="33" xfId="0" applyFont="1" applyBorder="1" applyAlignment="1">
      <alignment horizontal="center" vertical="center" textRotation="45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10" fillId="0" borderId="4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41" xfId="0" applyFont="1" applyBorder="1" applyAlignment="1">
      <alignment/>
    </xf>
    <xf numFmtId="0" fontId="14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50" xfId="0" applyFont="1" applyBorder="1" applyAlignment="1">
      <alignment/>
    </xf>
    <xf numFmtId="0" fontId="9" fillId="0" borderId="4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49" xfId="0" applyFont="1" applyBorder="1" applyAlignment="1">
      <alignment horizontal="center" wrapText="1"/>
    </xf>
    <xf numFmtId="0" fontId="12" fillId="0" borderId="24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114300</xdr:colOff>
      <xdr:row>0</xdr:row>
      <xdr:rowOff>647700</xdr:rowOff>
    </xdr:to>
    <xdr:pic>
      <xdr:nvPicPr>
        <xdr:cNvPr id="1" name="Bild 3" descr="bvn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52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114300</xdr:colOff>
      <xdr:row>0</xdr:row>
      <xdr:rowOff>647700</xdr:rowOff>
    </xdr:to>
    <xdr:pic>
      <xdr:nvPicPr>
        <xdr:cNvPr id="1" name="Bild 3" descr="bvn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486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114300</xdr:colOff>
      <xdr:row>0</xdr:row>
      <xdr:rowOff>647700</xdr:rowOff>
    </xdr:to>
    <xdr:pic>
      <xdr:nvPicPr>
        <xdr:cNvPr id="1" name="Bild 3" descr="bvn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486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114300</xdr:colOff>
      <xdr:row>0</xdr:row>
      <xdr:rowOff>647700</xdr:rowOff>
    </xdr:to>
    <xdr:pic>
      <xdr:nvPicPr>
        <xdr:cNvPr id="1" name="Bild 3" descr="bvn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486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114300</xdr:colOff>
      <xdr:row>0</xdr:row>
      <xdr:rowOff>647700</xdr:rowOff>
    </xdr:to>
    <xdr:pic>
      <xdr:nvPicPr>
        <xdr:cNvPr id="1" name="Bild 3" descr="bvn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486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114300</xdr:colOff>
      <xdr:row>0</xdr:row>
      <xdr:rowOff>647700</xdr:rowOff>
    </xdr:to>
    <xdr:pic>
      <xdr:nvPicPr>
        <xdr:cNvPr id="1" name="Bild 3" descr="bvn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924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4">
      <selection activeCell="G19" sqref="G19"/>
    </sheetView>
  </sheetViews>
  <sheetFormatPr defaultColWidth="11.421875" defaultRowHeight="12.75"/>
  <cols>
    <col min="1" max="3" width="12.7109375" style="0" customWidth="1"/>
    <col min="4" max="4" width="7.7109375" style="0" customWidth="1"/>
    <col min="5" max="7" width="12.7109375" style="0" customWidth="1"/>
    <col min="8" max="8" width="10.00390625" style="0" customWidth="1"/>
    <col min="9" max="9" width="9.00390625" style="0" bestFit="1" customWidth="1"/>
  </cols>
  <sheetData>
    <row r="1" spans="1:9" ht="56.25" customHeight="1">
      <c r="A1" s="55" t="s">
        <v>47</v>
      </c>
      <c r="B1" s="56"/>
      <c r="C1" s="56"/>
      <c r="D1" s="56"/>
      <c r="E1" s="56"/>
      <c r="F1" s="56"/>
      <c r="G1" s="56"/>
      <c r="H1" s="56"/>
      <c r="I1" s="30"/>
    </row>
    <row r="3" ht="13.5" thickBot="1"/>
    <row r="4" spans="1:9" ht="24" thickBot="1">
      <c r="A4" s="57" t="s">
        <v>15</v>
      </c>
      <c r="B4" s="58"/>
      <c r="C4" s="58"/>
      <c r="D4" s="58"/>
      <c r="E4" s="58"/>
      <c r="F4" s="58"/>
      <c r="G4" s="58"/>
      <c r="H4" s="59"/>
      <c r="I4" s="31"/>
    </row>
    <row r="5" spans="1:8" ht="21.75" customHeight="1">
      <c r="A5" s="48" t="s">
        <v>45</v>
      </c>
      <c r="B5" s="49"/>
      <c r="C5" s="48" t="s">
        <v>44</v>
      </c>
      <c r="D5" s="49"/>
      <c r="E5" s="49"/>
      <c r="F5" s="48" t="s">
        <v>46</v>
      </c>
      <c r="G5" s="49"/>
      <c r="H5" s="49"/>
    </row>
    <row r="6" ht="26.25" customHeight="1"/>
    <row r="7" spans="1:8" s="3" customFormat="1" ht="63.75" customHeight="1" thickBot="1">
      <c r="A7" s="60" t="s">
        <v>0</v>
      </c>
      <c r="B7" s="60"/>
      <c r="C7" s="5" t="s">
        <v>1</v>
      </c>
      <c r="D7" s="5" t="s">
        <v>2</v>
      </c>
      <c r="E7" s="5" t="s">
        <v>3</v>
      </c>
      <c r="F7" s="5" t="s">
        <v>17</v>
      </c>
      <c r="G7" s="5" t="s">
        <v>4</v>
      </c>
      <c r="H7" s="6" t="s">
        <v>5</v>
      </c>
    </row>
    <row r="8" spans="1:2" s="34" customFormat="1" ht="26.25" thickBot="1">
      <c r="A8" s="32" t="s">
        <v>6</v>
      </c>
      <c r="B8" s="33" t="s">
        <v>7</v>
      </c>
    </row>
    <row r="9" spans="1:2" s="1" customFormat="1" ht="13.5" thickBot="1">
      <c r="A9" s="8" t="s">
        <v>13</v>
      </c>
      <c r="B9" s="7" t="s">
        <v>14</v>
      </c>
    </row>
    <row r="10" ht="13.5" thickBot="1"/>
    <row r="11" spans="1:8" s="9" customFormat="1" ht="24.75" customHeight="1">
      <c r="A11" s="61" t="s">
        <v>8</v>
      </c>
      <c r="B11" s="62"/>
      <c r="C11" s="10">
        <v>25</v>
      </c>
      <c r="D11" s="11">
        <v>0.72</v>
      </c>
      <c r="E11" s="21">
        <v>18</v>
      </c>
      <c r="F11" s="27">
        <f>IF(G11="","",100/C11*G11/100)</f>
      </c>
      <c r="G11" s="24">
        <f>IF(B19="","",SUM(B19:B43))</f>
      </c>
      <c r="H11" s="18">
        <f>IF(G11="","",IF(G11&gt;17,"Ja","Nein"))</f>
      </c>
    </row>
    <row r="12" spans="1:8" s="9" customFormat="1" ht="24.75" customHeight="1">
      <c r="A12" s="63" t="s">
        <v>9</v>
      </c>
      <c r="B12" s="64"/>
      <c r="C12" s="12">
        <v>50</v>
      </c>
      <c r="D12" s="13">
        <v>0.8</v>
      </c>
      <c r="E12" s="22">
        <v>40</v>
      </c>
      <c r="F12" s="28">
        <f>IF(G12="","",100/C12*G12/100)</f>
      </c>
      <c r="G12" s="25">
        <f>IF(B19="","",SUM(B19:B43,E19:E43))</f>
      </c>
      <c r="H12" s="19">
        <f>IF(G12="","",IF(G12&gt;39,"Ja","Nein"))</f>
      </c>
    </row>
    <row r="13" spans="1:8" s="9" customFormat="1" ht="24.75" customHeight="1" thickBot="1">
      <c r="A13" s="65" t="s">
        <v>10</v>
      </c>
      <c r="B13" s="66"/>
      <c r="C13" s="14">
        <v>50</v>
      </c>
      <c r="D13" s="15">
        <v>0.9</v>
      </c>
      <c r="E13" s="23">
        <v>45</v>
      </c>
      <c r="F13" s="29">
        <f>IF(G13="","",100/C13*G13/100)</f>
      </c>
      <c r="G13" s="26">
        <f>IF(B19="","",SUM(B19:B43,E19:E43))</f>
      </c>
      <c r="H13" s="20">
        <f>IF(G13="","",IF(G13&gt;44,"Ja","Nein"))</f>
      </c>
    </row>
    <row r="14" spans="1:5" s="9" customFormat="1" ht="15.75" thickBot="1">
      <c r="A14" s="67" t="s">
        <v>11</v>
      </c>
      <c r="B14" s="68"/>
      <c r="C14" s="16">
        <v>50</v>
      </c>
      <c r="D14" s="17">
        <v>0.94</v>
      </c>
      <c r="E14" s="16">
        <v>47</v>
      </c>
    </row>
    <row r="15" ht="12.75">
      <c r="A15" s="2" t="s">
        <v>12</v>
      </c>
    </row>
    <row r="16" ht="13.5" thickBot="1"/>
    <row r="17" spans="1:6" s="1" customFormat="1" ht="30" customHeight="1" thickBot="1">
      <c r="A17" s="51" t="s">
        <v>16</v>
      </c>
      <c r="B17" s="52"/>
      <c r="D17" s="53" t="s">
        <v>16</v>
      </c>
      <c r="E17" s="54"/>
      <c r="F17"/>
    </row>
    <row r="18" s="1" customFormat="1" ht="12.75">
      <c r="F18"/>
    </row>
    <row r="19" spans="1:5" ht="12.75">
      <c r="A19" s="35">
        <v>1</v>
      </c>
      <c r="B19" s="4"/>
      <c r="D19" s="35">
        <v>26</v>
      </c>
      <c r="E19" s="4"/>
    </row>
    <row r="20" spans="1:5" ht="12.75">
      <c r="A20" s="35">
        <v>2</v>
      </c>
      <c r="B20" s="4"/>
      <c r="D20" s="35">
        <v>27</v>
      </c>
      <c r="E20" s="4"/>
    </row>
    <row r="21" spans="1:5" ht="12.75">
      <c r="A21" s="35">
        <v>3</v>
      </c>
      <c r="B21" s="4"/>
      <c r="D21" s="35">
        <v>28</v>
      </c>
      <c r="E21" s="4"/>
    </row>
    <row r="22" spans="1:5" ht="12.75">
      <c r="A22" s="35">
        <v>4</v>
      </c>
      <c r="B22" s="4"/>
      <c r="D22" s="35">
        <v>29</v>
      </c>
      <c r="E22" s="4"/>
    </row>
    <row r="23" spans="1:5" ht="12.75">
      <c r="A23" s="35">
        <v>5</v>
      </c>
      <c r="B23" s="4"/>
      <c r="D23" s="35">
        <v>30</v>
      </c>
      <c r="E23" s="4"/>
    </row>
    <row r="24" spans="1:5" ht="12.75">
      <c r="A24" s="35">
        <v>6</v>
      </c>
      <c r="B24" s="4"/>
      <c r="D24" s="35">
        <v>31</v>
      </c>
      <c r="E24" s="4"/>
    </row>
    <row r="25" spans="1:5" ht="12.75">
      <c r="A25" s="35">
        <v>7</v>
      </c>
      <c r="B25" s="4"/>
      <c r="D25" s="35">
        <v>32</v>
      </c>
      <c r="E25" s="4"/>
    </row>
    <row r="26" spans="1:5" ht="12.75">
      <c r="A26" s="35">
        <v>8</v>
      </c>
      <c r="B26" s="4"/>
      <c r="D26" s="35">
        <v>33</v>
      </c>
      <c r="E26" s="4"/>
    </row>
    <row r="27" spans="1:5" ht="12.75">
      <c r="A27" s="35">
        <v>9</v>
      </c>
      <c r="B27" s="4"/>
      <c r="D27" s="35">
        <v>34</v>
      </c>
      <c r="E27" s="4"/>
    </row>
    <row r="28" spans="1:5" ht="12.75">
      <c r="A28" s="35">
        <v>10</v>
      </c>
      <c r="B28" s="4"/>
      <c r="D28" s="35">
        <v>35</v>
      </c>
      <c r="E28" s="4"/>
    </row>
    <row r="29" spans="1:5" ht="12.75">
      <c r="A29" s="35">
        <v>11</v>
      </c>
      <c r="B29" s="4"/>
      <c r="D29" s="35">
        <v>36</v>
      </c>
      <c r="E29" s="4"/>
    </row>
    <row r="30" spans="1:5" ht="12.75">
      <c r="A30" s="35">
        <v>12</v>
      </c>
      <c r="B30" s="4"/>
      <c r="D30" s="35">
        <v>37</v>
      </c>
      <c r="E30" s="4"/>
    </row>
    <row r="31" spans="1:5" ht="12.75">
      <c r="A31" s="35">
        <v>13</v>
      </c>
      <c r="B31" s="4"/>
      <c r="D31" s="35">
        <v>38</v>
      </c>
      <c r="E31" s="4"/>
    </row>
    <row r="32" spans="1:5" ht="12.75">
      <c r="A32" s="35">
        <v>14</v>
      </c>
      <c r="B32" s="4"/>
      <c r="D32" s="35">
        <v>39</v>
      </c>
      <c r="E32" s="4"/>
    </row>
    <row r="33" spans="1:5" ht="12.75">
      <c r="A33" s="35">
        <v>15</v>
      </c>
      <c r="B33" s="4"/>
      <c r="D33" s="35">
        <v>40</v>
      </c>
      <c r="E33" s="4"/>
    </row>
    <row r="34" spans="1:5" ht="12.75">
      <c r="A34" s="35">
        <v>16</v>
      </c>
      <c r="B34" s="4"/>
      <c r="D34" s="35">
        <v>41</v>
      </c>
      <c r="E34" s="4"/>
    </row>
    <row r="35" spans="1:5" ht="12.75">
      <c r="A35" s="35">
        <v>17</v>
      </c>
      <c r="B35" s="4"/>
      <c r="D35" s="35">
        <v>42</v>
      </c>
      <c r="E35" s="4"/>
    </row>
    <row r="36" spans="1:5" ht="12.75">
      <c r="A36" s="35">
        <v>18</v>
      </c>
      <c r="B36" s="4"/>
      <c r="D36" s="35">
        <v>43</v>
      </c>
      <c r="E36" s="4"/>
    </row>
    <row r="37" spans="1:5" ht="12.75">
      <c r="A37" s="35">
        <v>19</v>
      </c>
      <c r="B37" s="4"/>
      <c r="D37" s="35">
        <v>44</v>
      </c>
      <c r="E37" s="4"/>
    </row>
    <row r="38" spans="1:5" ht="12.75">
      <c r="A38" s="35">
        <v>20</v>
      </c>
      <c r="B38" s="4"/>
      <c r="D38" s="35">
        <v>45</v>
      </c>
      <c r="E38" s="4"/>
    </row>
    <row r="39" spans="1:5" ht="12.75">
      <c r="A39" s="35">
        <v>21</v>
      </c>
      <c r="B39" s="4"/>
      <c r="D39" s="35">
        <v>46</v>
      </c>
      <c r="E39" s="4"/>
    </row>
    <row r="40" spans="1:5" ht="12.75">
      <c r="A40" s="35">
        <v>22</v>
      </c>
      <c r="B40" s="4"/>
      <c r="D40" s="35">
        <v>47</v>
      </c>
      <c r="E40" s="4"/>
    </row>
    <row r="41" spans="1:5" ht="12.75">
      <c r="A41" s="35">
        <v>23</v>
      </c>
      <c r="B41" s="4"/>
      <c r="D41" s="35">
        <v>48</v>
      </c>
      <c r="E41" s="4"/>
    </row>
    <row r="42" spans="1:5" ht="12.75">
      <c r="A42" s="35">
        <v>24</v>
      </c>
      <c r="B42" s="4"/>
      <c r="D42" s="35">
        <v>49</v>
      </c>
      <c r="E42" s="4"/>
    </row>
    <row r="43" spans="1:5" ht="12.75">
      <c r="A43" s="35">
        <v>25</v>
      </c>
      <c r="B43" s="4"/>
      <c r="D43" s="35">
        <v>50</v>
      </c>
      <c r="E43" s="4"/>
    </row>
  </sheetData>
  <mergeCells count="9">
    <mergeCell ref="A17:B17"/>
    <mergeCell ref="D17:E17"/>
    <mergeCell ref="A1:H1"/>
    <mergeCell ref="A4:H4"/>
    <mergeCell ref="A7:B7"/>
    <mergeCell ref="A11:B11"/>
    <mergeCell ref="A12:B12"/>
    <mergeCell ref="A13:B13"/>
    <mergeCell ref="A14:B14"/>
  </mergeCells>
  <printOptions/>
  <pageMargins left="0.7874015748031497" right="0" top="0.5905511811023623" bottom="0.5905511811023623" header="0.5118110236220472" footer="0.5118110236220472"/>
  <pageSetup horizontalDpi="1200" verticalDpi="1200" orientation="portrait" paperSize="9" r:id="rId2"/>
  <headerFooter alignWithMargins="0">
    <oddFooter>&amp;LKaderarbeit BVN&amp;CAnwurftraining&amp;RStand: Jan 2008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0">
      <selection activeCell="G13" sqref="G13"/>
    </sheetView>
  </sheetViews>
  <sheetFormatPr defaultColWidth="11.421875" defaultRowHeight="12.75"/>
  <cols>
    <col min="1" max="5" width="12.7109375" style="0" customWidth="1"/>
    <col min="6" max="6" width="11.7109375" style="0" customWidth="1"/>
    <col min="7" max="7" width="9.28125" style="0" customWidth="1"/>
    <col min="8" max="8" width="9.140625" style="0" customWidth="1"/>
    <col min="9" max="9" width="9.00390625" style="0" bestFit="1" customWidth="1"/>
  </cols>
  <sheetData>
    <row r="1" spans="1:9" ht="56.25" customHeight="1">
      <c r="A1" s="55" t="s">
        <v>47</v>
      </c>
      <c r="B1" s="56"/>
      <c r="C1" s="56"/>
      <c r="D1" s="56"/>
      <c r="E1" s="56"/>
      <c r="F1" s="56"/>
      <c r="G1" s="56"/>
      <c r="H1" s="56"/>
      <c r="I1" s="30"/>
    </row>
    <row r="3" ht="13.5" thickBot="1"/>
    <row r="4" spans="1:9" ht="24" thickBot="1">
      <c r="A4" s="57" t="s">
        <v>20</v>
      </c>
      <c r="B4" s="58"/>
      <c r="C4" s="58"/>
      <c r="D4" s="58"/>
      <c r="E4" s="58"/>
      <c r="F4" s="58"/>
      <c r="G4" s="58"/>
      <c r="H4" s="59"/>
      <c r="I4" s="31"/>
    </row>
    <row r="5" spans="1:8" ht="21.75" customHeight="1">
      <c r="A5" s="48" t="s">
        <v>45</v>
      </c>
      <c r="B5" s="49"/>
      <c r="C5" s="48" t="s">
        <v>44</v>
      </c>
      <c r="D5" s="49"/>
      <c r="E5" s="49"/>
      <c r="F5" s="48" t="s">
        <v>46</v>
      </c>
      <c r="G5" s="49"/>
      <c r="H5" s="49"/>
    </row>
    <row r="6" ht="26.25" customHeight="1"/>
    <row r="7" spans="1:8" s="3" customFormat="1" ht="63.75" customHeight="1" thickBot="1">
      <c r="A7" s="60" t="s">
        <v>19</v>
      </c>
      <c r="B7" s="60"/>
      <c r="C7" s="5" t="s">
        <v>1</v>
      </c>
      <c r="D7" s="5" t="s">
        <v>2</v>
      </c>
      <c r="E7" s="5" t="s">
        <v>3</v>
      </c>
      <c r="F7" s="5" t="s">
        <v>17</v>
      </c>
      <c r="G7" s="5" t="s">
        <v>4</v>
      </c>
      <c r="H7" s="6" t="s">
        <v>5</v>
      </c>
    </row>
    <row r="8" spans="1:2" s="34" customFormat="1" ht="13.5" thickBot="1">
      <c r="A8" s="32" t="s">
        <v>18</v>
      </c>
      <c r="B8" s="33" t="s">
        <v>18</v>
      </c>
    </row>
    <row r="9" spans="1:2" s="1" customFormat="1" ht="13.5" thickBot="1">
      <c r="A9" s="8" t="s">
        <v>13</v>
      </c>
      <c r="B9" s="7" t="s">
        <v>14</v>
      </c>
    </row>
    <row r="10" ht="13.5" thickBot="1"/>
    <row r="11" spans="1:8" s="9" customFormat="1" ht="24.75" customHeight="1">
      <c r="A11" s="61" t="s">
        <v>8</v>
      </c>
      <c r="B11" s="62"/>
      <c r="C11" s="10">
        <v>25</v>
      </c>
      <c r="D11" s="11">
        <v>0.72</v>
      </c>
      <c r="E11" s="21">
        <v>18</v>
      </c>
      <c r="F11" s="27">
        <f>IF(G11="","",100/C11*G11/100)</f>
      </c>
      <c r="G11" s="24">
        <f>IF(B19="","",SUM(B19:B43))</f>
      </c>
      <c r="H11" s="18">
        <f>IF(G11="","",IF(G11&gt;17,"Ja","Nein"))</f>
      </c>
    </row>
    <row r="12" spans="1:8" s="9" customFormat="1" ht="24.75" customHeight="1">
      <c r="A12" s="63" t="s">
        <v>9</v>
      </c>
      <c r="B12" s="64"/>
      <c r="C12" s="12">
        <v>50</v>
      </c>
      <c r="D12" s="13">
        <v>0.8</v>
      </c>
      <c r="E12" s="22">
        <v>40</v>
      </c>
      <c r="F12" s="28">
        <f>IF(G12="","",100/C12*G12/100)</f>
      </c>
      <c r="G12" s="25">
        <f>IF(B19="","",SUM(B19:B43,E19:E43))</f>
      </c>
      <c r="H12" s="19">
        <f>IF(G12="","",IF(G12&gt;39,"Ja","Nein"))</f>
      </c>
    </row>
    <row r="13" spans="1:8" s="9" customFormat="1" ht="24.75" customHeight="1" thickBot="1">
      <c r="A13" s="65" t="s">
        <v>10</v>
      </c>
      <c r="B13" s="66"/>
      <c r="C13" s="14">
        <v>50</v>
      </c>
      <c r="D13" s="15">
        <v>0.9</v>
      </c>
      <c r="E13" s="23">
        <v>45</v>
      </c>
      <c r="F13" s="29">
        <f>IF(G13="","",100/C13*G13/100)</f>
      </c>
      <c r="G13" s="26">
        <f>IF(B19="","",SUM(B19:B43,E19:E43))</f>
      </c>
      <c r="H13" s="20">
        <f>IF(G13="","",IF(G13&gt;44,"Ja","Nein"))</f>
      </c>
    </row>
    <row r="14" spans="1:5" s="9" customFormat="1" ht="15.75" thickBot="1">
      <c r="A14" s="67" t="s">
        <v>11</v>
      </c>
      <c r="B14" s="68"/>
      <c r="C14" s="16">
        <v>50</v>
      </c>
      <c r="D14" s="17">
        <v>0.96</v>
      </c>
      <c r="E14" s="16">
        <v>48</v>
      </c>
    </row>
    <row r="15" ht="12.75">
      <c r="A15" s="2" t="s">
        <v>12</v>
      </c>
    </row>
    <row r="16" ht="13.5" thickBot="1"/>
    <row r="17" spans="1:5" s="1" customFormat="1" ht="30" customHeight="1" thickBot="1">
      <c r="A17" s="51" t="s">
        <v>16</v>
      </c>
      <c r="B17" s="52"/>
      <c r="D17" s="53" t="s">
        <v>16</v>
      </c>
      <c r="E17" s="54"/>
    </row>
    <row r="18" s="1" customFormat="1" ht="12.75"/>
    <row r="19" spans="1:5" ht="12.75">
      <c r="A19" s="35">
        <v>1</v>
      </c>
      <c r="B19" s="4"/>
      <c r="D19" s="35">
        <v>26</v>
      </c>
      <c r="E19" s="4"/>
    </row>
    <row r="20" spans="1:5" ht="12.75">
      <c r="A20" s="35">
        <v>2</v>
      </c>
      <c r="B20" s="4"/>
      <c r="D20" s="35">
        <v>27</v>
      </c>
      <c r="E20" s="4"/>
    </row>
    <row r="21" spans="1:5" ht="12.75">
      <c r="A21" s="35">
        <v>3</v>
      </c>
      <c r="B21" s="4"/>
      <c r="D21" s="35">
        <v>28</v>
      </c>
      <c r="E21" s="4"/>
    </row>
    <row r="22" spans="1:5" ht="12.75">
      <c r="A22" s="35">
        <v>4</v>
      </c>
      <c r="B22" s="4"/>
      <c r="D22" s="35">
        <v>29</v>
      </c>
      <c r="E22" s="4"/>
    </row>
    <row r="23" spans="1:5" ht="12.75">
      <c r="A23" s="35">
        <v>5</v>
      </c>
      <c r="B23" s="4"/>
      <c r="D23" s="35">
        <v>30</v>
      </c>
      <c r="E23" s="4"/>
    </row>
    <row r="24" spans="1:5" ht="12.75">
      <c r="A24" s="35">
        <v>6</v>
      </c>
      <c r="B24" s="4"/>
      <c r="D24" s="35">
        <v>31</v>
      </c>
      <c r="E24" s="4"/>
    </row>
    <row r="25" spans="1:5" ht="12.75">
      <c r="A25" s="35">
        <v>7</v>
      </c>
      <c r="B25" s="4"/>
      <c r="D25" s="35">
        <v>32</v>
      </c>
      <c r="E25" s="4"/>
    </row>
    <row r="26" spans="1:5" ht="12.75">
      <c r="A26" s="35">
        <v>8</v>
      </c>
      <c r="B26" s="4"/>
      <c r="D26" s="35">
        <v>33</v>
      </c>
      <c r="E26" s="4"/>
    </row>
    <row r="27" spans="1:5" ht="12.75">
      <c r="A27" s="35">
        <v>9</v>
      </c>
      <c r="B27" s="4"/>
      <c r="D27" s="35">
        <v>34</v>
      </c>
      <c r="E27" s="4"/>
    </row>
    <row r="28" spans="1:5" ht="12.75">
      <c r="A28" s="35">
        <v>10</v>
      </c>
      <c r="B28" s="4"/>
      <c r="D28" s="35">
        <v>35</v>
      </c>
      <c r="E28" s="4"/>
    </row>
    <row r="29" spans="1:5" ht="12.75">
      <c r="A29" s="35">
        <v>11</v>
      </c>
      <c r="B29" s="4"/>
      <c r="D29" s="35">
        <v>36</v>
      </c>
      <c r="E29" s="4"/>
    </row>
    <row r="30" spans="1:5" ht="12.75">
      <c r="A30" s="35">
        <v>12</v>
      </c>
      <c r="B30" s="4"/>
      <c r="D30" s="35">
        <v>37</v>
      </c>
      <c r="E30" s="4"/>
    </row>
    <row r="31" spans="1:5" ht="12.75">
      <c r="A31" s="35">
        <v>13</v>
      </c>
      <c r="B31" s="4"/>
      <c r="D31" s="35">
        <v>38</v>
      </c>
      <c r="E31" s="4"/>
    </row>
    <row r="32" spans="1:5" ht="12.75">
      <c r="A32" s="35">
        <v>14</v>
      </c>
      <c r="B32" s="4"/>
      <c r="D32" s="35">
        <v>39</v>
      </c>
      <c r="E32" s="4"/>
    </row>
    <row r="33" spans="1:5" ht="12.75">
      <c r="A33" s="35">
        <v>15</v>
      </c>
      <c r="B33" s="4"/>
      <c r="D33" s="35">
        <v>40</v>
      </c>
      <c r="E33" s="4"/>
    </row>
    <row r="34" spans="1:5" ht="12.75">
      <c r="A34" s="35">
        <v>16</v>
      </c>
      <c r="B34" s="4"/>
      <c r="D34" s="35">
        <v>41</v>
      </c>
      <c r="E34" s="4"/>
    </row>
    <row r="35" spans="1:5" ht="12.75">
      <c r="A35" s="35">
        <v>17</v>
      </c>
      <c r="B35" s="4"/>
      <c r="D35" s="35">
        <v>42</v>
      </c>
      <c r="E35" s="4"/>
    </row>
    <row r="36" spans="1:5" ht="12.75">
      <c r="A36" s="35">
        <v>18</v>
      </c>
      <c r="B36" s="4"/>
      <c r="D36" s="35">
        <v>43</v>
      </c>
      <c r="E36" s="4"/>
    </row>
    <row r="37" spans="1:5" ht="12.75">
      <c r="A37" s="35">
        <v>19</v>
      </c>
      <c r="B37" s="4"/>
      <c r="D37" s="35">
        <v>44</v>
      </c>
      <c r="E37" s="4"/>
    </row>
    <row r="38" spans="1:5" ht="12.75">
      <c r="A38" s="35">
        <v>20</v>
      </c>
      <c r="B38" s="4"/>
      <c r="D38" s="35">
        <v>45</v>
      </c>
      <c r="E38" s="4"/>
    </row>
    <row r="39" spans="1:5" ht="12.75">
      <c r="A39" s="35">
        <v>21</v>
      </c>
      <c r="B39" s="4"/>
      <c r="D39" s="35">
        <v>46</v>
      </c>
      <c r="E39" s="4"/>
    </row>
    <row r="40" spans="1:5" ht="12.75">
      <c r="A40" s="35">
        <v>22</v>
      </c>
      <c r="B40" s="4"/>
      <c r="D40" s="35">
        <v>47</v>
      </c>
      <c r="E40" s="4"/>
    </row>
    <row r="41" spans="1:5" ht="12.75">
      <c r="A41" s="35">
        <v>23</v>
      </c>
      <c r="B41" s="4"/>
      <c r="D41" s="35">
        <v>48</v>
      </c>
      <c r="E41" s="4"/>
    </row>
    <row r="42" spans="1:5" ht="12.75">
      <c r="A42" s="35">
        <v>24</v>
      </c>
      <c r="B42" s="4"/>
      <c r="D42" s="35">
        <v>49</v>
      </c>
      <c r="E42" s="4"/>
    </row>
    <row r="43" spans="1:5" ht="12.75">
      <c r="A43" s="35">
        <v>25</v>
      </c>
      <c r="B43" s="4"/>
      <c r="D43" s="35">
        <v>50</v>
      </c>
      <c r="E43" s="4"/>
    </row>
  </sheetData>
  <mergeCells count="9">
    <mergeCell ref="A1:H1"/>
    <mergeCell ref="A4:H4"/>
    <mergeCell ref="A7:B7"/>
    <mergeCell ref="A17:B17"/>
    <mergeCell ref="D17:E17"/>
    <mergeCell ref="A11:B11"/>
    <mergeCell ref="A12:B12"/>
    <mergeCell ref="A13:B13"/>
    <mergeCell ref="A14:B14"/>
  </mergeCells>
  <printOptions horizontalCentered="1"/>
  <pageMargins left="0.7874015748031497" right="0" top="0.5905511811023623" bottom="0.5905511811023623" header="0.5118110236220472" footer="0.5118110236220472"/>
  <pageSetup horizontalDpi="1200" verticalDpi="1200" orientation="portrait" paperSize="9" r:id="rId2"/>
  <headerFooter alignWithMargins="0">
    <oddFooter>&amp;LKaderarbeit BVN&amp;C7er Pin&amp;RStand: Jan 2008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25">
      <selection activeCell="E38" sqref="E38"/>
    </sheetView>
  </sheetViews>
  <sheetFormatPr defaultColWidth="11.421875" defaultRowHeight="12.75"/>
  <cols>
    <col min="1" max="5" width="12.7109375" style="0" customWidth="1"/>
    <col min="6" max="6" width="11.7109375" style="0" customWidth="1"/>
    <col min="7" max="7" width="9.28125" style="0" customWidth="1"/>
    <col min="8" max="8" width="9.140625" style="0" customWidth="1"/>
    <col min="9" max="9" width="9.00390625" style="0" bestFit="1" customWidth="1"/>
  </cols>
  <sheetData>
    <row r="1" spans="1:9" ht="56.25" customHeight="1">
      <c r="A1" s="55" t="s">
        <v>47</v>
      </c>
      <c r="B1" s="56"/>
      <c r="C1" s="56"/>
      <c r="D1" s="56"/>
      <c r="E1" s="56"/>
      <c r="F1" s="56"/>
      <c r="G1" s="56"/>
      <c r="H1" s="56"/>
      <c r="I1" s="30"/>
    </row>
    <row r="3" ht="13.5" thickBot="1"/>
    <row r="4" spans="1:9" ht="24" thickBot="1">
      <c r="A4" s="57" t="s">
        <v>27</v>
      </c>
      <c r="B4" s="58"/>
      <c r="C4" s="58"/>
      <c r="D4" s="58"/>
      <c r="E4" s="58"/>
      <c r="F4" s="58"/>
      <c r="G4" s="58"/>
      <c r="H4" s="59"/>
      <c r="I4" s="31"/>
    </row>
    <row r="5" spans="1:8" ht="21.75" customHeight="1">
      <c r="A5" s="48" t="s">
        <v>45</v>
      </c>
      <c r="B5" s="49"/>
      <c r="C5" s="48" t="s">
        <v>44</v>
      </c>
      <c r="D5" s="49"/>
      <c r="E5" s="49"/>
      <c r="F5" s="48" t="s">
        <v>46</v>
      </c>
      <c r="G5" s="49"/>
      <c r="H5" s="49"/>
    </row>
    <row r="6" ht="26.25" customHeight="1"/>
    <row r="7" spans="1:8" s="3" customFormat="1" ht="63.75" customHeight="1" thickBot="1">
      <c r="A7" s="60" t="s">
        <v>19</v>
      </c>
      <c r="B7" s="60"/>
      <c r="C7" s="5" t="s">
        <v>1</v>
      </c>
      <c r="D7" s="5" t="s">
        <v>2</v>
      </c>
      <c r="E7" s="5" t="s">
        <v>3</v>
      </c>
      <c r="F7" s="5" t="s">
        <v>17</v>
      </c>
      <c r="G7" s="5" t="s">
        <v>4</v>
      </c>
      <c r="H7" s="6" t="s">
        <v>5</v>
      </c>
    </row>
    <row r="8" spans="1:2" s="34" customFormat="1" ht="13.5" thickBot="1">
      <c r="A8" s="32" t="s">
        <v>28</v>
      </c>
      <c r="B8" s="33" t="s">
        <v>28</v>
      </c>
    </row>
    <row r="9" spans="1:2" s="1" customFormat="1" ht="13.5" thickBot="1">
      <c r="A9" s="8" t="s">
        <v>13</v>
      </c>
      <c r="B9" s="7" t="s">
        <v>14</v>
      </c>
    </row>
    <row r="10" ht="13.5" thickBot="1"/>
    <row r="11" spans="1:8" s="9" customFormat="1" ht="24.75" customHeight="1">
      <c r="A11" s="61" t="s">
        <v>8</v>
      </c>
      <c r="B11" s="62"/>
      <c r="C11" s="10">
        <v>25</v>
      </c>
      <c r="D11" s="11">
        <v>0.72</v>
      </c>
      <c r="E11" s="21">
        <v>18</v>
      </c>
      <c r="F11" s="27">
        <f>IF(G11="","",100/C11*G11/100)</f>
      </c>
      <c r="G11" s="24">
        <f>IF(B19="","",SUM(B19:B43))</f>
      </c>
      <c r="H11" s="18">
        <f>IF(G11="","",IF(G11&gt;17,"Ja","Nein"))</f>
      </c>
    </row>
    <row r="12" spans="1:8" s="9" customFormat="1" ht="24.75" customHeight="1">
      <c r="A12" s="63" t="s">
        <v>9</v>
      </c>
      <c r="B12" s="64"/>
      <c r="C12" s="12">
        <v>50</v>
      </c>
      <c r="D12" s="13">
        <v>0.8</v>
      </c>
      <c r="E12" s="22">
        <v>40</v>
      </c>
      <c r="F12" s="28">
        <f>IF(G12="","",100/C12*G12/100)</f>
      </c>
      <c r="G12" s="25">
        <f>IF(B19="","",SUM(B19:B43,E19:E43))</f>
      </c>
      <c r="H12" s="19">
        <f>IF(G12="","",IF(G12&gt;39,"Ja","Nein"))</f>
      </c>
    </row>
    <row r="13" spans="1:8" s="9" customFormat="1" ht="24.75" customHeight="1" thickBot="1">
      <c r="A13" s="65" t="s">
        <v>10</v>
      </c>
      <c r="B13" s="66"/>
      <c r="C13" s="14">
        <v>50</v>
      </c>
      <c r="D13" s="15">
        <v>0.9</v>
      </c>
      <c r="E13" s="23">
        <v>45</v>
      </c>
      <c r="F13" s="29">
        <f>IF(G13="","",100/C13*G13/100)</f>
      </c>
      <c r="G13" s="26">
        <f>IF(B19="","",SUM(B19:B43,E19:E43))</f>
      </c>
      <c r="H13" s="20">
        <f>IF(G13="","",IF(G13&gt;44,"Ja","Nein"))</f>
      </c>
    </row>
    <row r="14" spans="1:5" s="9" customFormat="1" ht="15.75" thickBot="1">
      <c r="A14" s="67" t="s">
        <v>11</v>
      </c>
      <c r="B14" s="68"/>
      <c r="C14" s="16">
        <v>50</v>
      </c>
      <c r="D14" s="17">
        <v>0.96</v>
      </c>
      <c r="E14" s="16">
        <v>48</v>
      </c>
    </row>
    <row r="15" ht="12.75">
      <c r="A15" s="2" t="s">
        <v>12</v>
      </c>
    </row>
    <row r="16" ht="13.5" thickBot="1"/>
    <row r="17" spans="1:5" s="1" customFormat="1" ht="30" customHeight="1" thickBot="1">
      <c r="A17" s="51" t="s">
        <v>16</v>
      </c>
      <c r="B17" s="52"/>
      <c r="D17" s="53" t="s">
        <v>16</v>
      </c>
      <c r="E17" s="54"/>
    </row>
    <row r="18" s="1" customFormat="1" ht="12.75"/>
    <row r="19" spans="1:5" ht="12.75">
      <c r="A19" s="35">
        <v>1</v>
      </c>
      <c r="B19" s="4"/>
      <c r="D19" s="35">
        <v>26</v>
      </c>
      <c r="E19" s="4"/>
    </row>
    <row r="20" spans="1:5" ht="12.75">
      <c r="A20" s="35">
        <v>2</v>
      </c>
      <c r="B20" s="4"/>
      <c r="D20" s="35">
        <v>27</v>
      </c>
      <c r="E20" s="4"/>
    </row>
    <row r="21" spans="1:5" ht="12.75">
      <c r="A21" s="35">
        <v>3</v>
      </c>
      <c r="B21" s="4"/>
      <c r="D21" s="35">
        <v>28</v>
      </c>
      <c r="E21" s="4"/>
    </row>
    <row r="22" spans="1:5" ht="12.75">
      <c r="A22" s="35">
        <v>4</v>
      </c>
      <c r="B22" s="4"/>
      <c r="D22" s="35">
        <v>29</v>
      </c>
      <c r="E22" s="4"/>
    </row>
    <row r="23" spans="1:5" ht="12.75">
      <c r="A23" s="35">
        <v>5</v>
      </c>
      <c r="B23" s="4"/>
      <c r="D23" s="35">
        <v>30</v>
      </c>
      <c r="E23" s="4"/>
    </row>
    <row r="24" spans="1:5" ht="12.75">
      <c r="A24" s="35">
        <v>6</v>
      </c>
      <c r="B24" s="4"/>
      <c r="D24" s="35">
        <v>31</v>
      </c>
      <c r="E24" s="4"/>
    </row>
    <row r="25" spans="1:5" ht="12.75">
      <c r="A25" s="35">
        <v>7</v>
      </c>
      <c r="B25" s="4"/>
      <c r="D25" s="35">
        <v>32</v>
      </c>
      <c r="E25" s="4"/>
    </row>
    <row r="26" spans="1:5" ht="12.75">
      <c r="A26" s="35">
        <v>8</v>
      </c>
      <c r="B26" s="4"/>
      <c r="D26" s="35">
        <v>33</v>
      </c>
      <c r="E26" s="4"/>
    </row>
    <row r="27" spans="1:5" ht="12.75">
      <c r="A27" s="35">
        <v>9</v>
      </c>
      <c r="B27" s="4"/>
      <c r="D27" s="35">
        <v>34</v>
      </c>
      <c r="E27" s="4"/>
    </row>
    <row r="28" spans="1:5" ht="12.75">
      <c r="A28" s="35">
        <v>10</v>
      </c>
      <c r="B28" s="4"/>
      <c r="D28" s="35">
        <v>35</v>
      </c>
      <c r="E28" s="4"/>
    </row>
    <row r="29" spans="1:5" ht="12.75">
      <c r="A29" s="35">
        <v>11</v>
      </c>
      <c r="B29" s="4"/>
      <c r="D29" s="35">
        <v>36</v>
      </c>
      <c r="E29" s="4"/>
    </row>
    <row r="30" spans="1:5" ht="12.75">
      <c r="A30" s="35">
        <v>12</v>
      </c>
      <c r="B30" s="4"/>
      <c r="D30" s="35">
        <v>37</v>
      </c>
      <c r="E30" s="4"/>
    </row>
    <row r="31" spans="1:5" ht="12.75">
      <c r="A31" s="35">
        <v>13</v>
      </c>
      <c r="B31" s="4"/>
      <c r="D31" s="35">
        <v>38</v>
      </c>
      <c r="E31" s="4"/>
    </row>
    <row r="32" spans="1:5" ht="12.75">
      <c r="A32" s="35">
        <v>14</v>
      </c>
      <c r="B32" s="4"/>
      <c r="D32" s="35">
        <v>39</v>
      </c>
      <c r="E32" s="4"/>
    </row>
    <row r="33" spans="1:5" ht="12.75">
      <c r="A33" s="35">
        <v>15</v>
      </c>
      <c r="B33" s="4"/>
      <c r="D33" s="35">
        <v>40</v>
      </c>
      <c r="E33" s="4"/>
    </row>
    <row r="34" spans="1:5" ht="12.75">
      <c r="A34" s="35">
        <v>16</v>
      </c>
      <c r="B34" s="4"/>
      <c r="D34" s="35">
        <v>41</v>
      </c>
      <c r="E34" s="4"/>
    </row>
    <row r="35" spans="1:5" ht="12.75">
      <c r="A35" s="35">
        <v>17</v>
      </c>
      <c r="B35" s="4"/>
      <c r="D35" s="35">
        <v>42</v>
      </c>
      <c r="E35" s="4"/>
    </row>
    <row r="36" spans="1:5" ht="12.75">
      <c r="A36" s="35">
        <v>18</v>
      </c>
      <c r="B36" s="4"/>
      <c r="D36" s="35">
        <v>43</v>
      </c>
      <c r="E36" s="4"/>
    </row>
    <row r="37" spans="1:5" ht="12.75">
      <c r="A37" s="35">
        <v>19</v>
      </c>
      <c r="B37" s="4"/>
      <c r="D37" s="35">
        <v>44</v>
      </c>
      <c r="E37" s="4"/>
    </row>
    <row r="38" spans="1:5" ht="12.75">
      <c r="A38" s="35">
        <v>20</v>
      </c>
      <c r="B38" s="4"/>
      <c r="D38" s="35">
        <v>45</v>
      </c>
      <c r="E38" s="4"/>
    </row>
    <row r="39" spans="1:5" ht="12.75">
      <c r="A39" s="35">
        <v>21</v>
      </c>
      <c r="B39" s="4"/>
      <c r="D39" s="35">
        <v>46</v>
      </c>
      <c r="E39" s="4"/>
    </row>
    <row r="40" spans="1:5" ht="12.75">
      <c r="A40" s="35">
        <v>22</v>
      </c>
      <c r="B40" s="4"/>
      <c r="D40" s="35">
        <v>47</v>
      </c>
      <c r="E40" s="4"/>
    </row>
    <row r="41" spans="1:5" ht="12.75">
      <c r="A41" s="35">
        <v>23</v>
      </c>
      <c r="B41" s="4"/>
      <c r="D41" s="35">
        <v>48</v>
      </c>
      <c r="E41" s="4"/>
    </row>
    <row r="42" spans="1:5" ht="12.75">
      <c r="A42" s="35">
        <v>24</v>
      </c>
      <c r="B42" s="4"/>
      <c r="D42" s="35">
        <v>49</v>
      </c>
      <c r="E42" s="4"/>
    </row>
    <row r="43" spans="1:5" ht="12.75">
      <c r="A43" s="35">
        <v>25</v>
      </c>
      <c r="B43" s="4"/>
      <c r="D43" s="35">
        <v>50</v>
      </c>
      <c r="E43" s="4"/>
    </row>
  </sheetData>
  <mergeCells count="9">
    <mergeCell ref="A1:H1"/>
    <mergeCell ref="A4:H4"/>
    <mergeCell ref="A7:B7"/>
    <mergeCell ref="A17:B17"/>
    <mergeCell ref="D17:E17"/>
    <mergeCell ref="A11:B11"/>
    <mergeCell ref="A12:B12"/>
    <mergeCell ref="A13:B13"/>
    <mergeCell ref="A14:B14"/>
  </mergeCells>
  <printOptions horizontalCentered="1"/>
  <pageMargins left="0.7874015748031497" right="0" top="0.5905511811023623" bottom="0.5905511811023623" header="0.5118110236220472" footer="0.5118110236220472"/>
  <pageSetup horizontalDpi="1200" verticalDpi="1200" orientation="portrait" paperSize="9" r:id="rId2"/>
  <headerFooter alignWithMargins="0">
    <oddFooter>&amp;LKadertraining BVN&amp;C10er Pin&amp;RStand Januar 2008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28">
      <selection activeCell="B19" sqref="B19:B36"/>
    </sheetView>
  </sheetViews>
  <sheetFormatPr defaultColWidth="11.421875" defaultRowHeight="12.75"/>
  <cols>
    <col min="1" max="5" width="12.7109375" style="0" customWidth="1"/>
    <col min="6" max="6" width="11.7109375" style="0" customWidth="1"/>
    <col min="7" max="7" width="9.28125" style="0" customWidth="1"/>
    <col min="8" max="8" width="9.140625" style="0" customWidth="1"/>
    <col min="9" max="9" width="9.00390625" style="0" bestFit="1" customWidth="1"/>
  </cols>
  <sheetData>
    <row r="1" spans="1:9" ht="56.25" customHeight="1">
      <c r="A1" s="55" t="s">
        <v>47</v>
      </c>
      <c r="B1" s="56"/>
      <c r="C1" s="56"/>
      <c r="D1" s="56"/>
      <c r="E1" s="56"/>
      <c r="F1" s="56"/>
      <c r="G1" s="56"/>
      <c r="H1" s="56"/>
      <c r="I1" s="30"/>
    </row>
    <row r="3" ht="13.5" thickBot="1"/>
    <row r="4" spans="1:9" ht="24" thickBot="1">
      <c r="A4" s="57" t="s">
        <v>21</v>
      </c>
      <c r="B4" s="58"/>
      <c r="C4" s="58"/>
      <c r="D4" s="58"/>
      <c r="E4" s="58"/>
      <c r="F4" s="58"/>
      <c r="G4" s="58"/>
      <c r="H4" s="59"/>
      <c r="I4" s="31"/>
    </row>
    <row r="5" spans="1:8" ht="21.75" customHeight="1">
      <c r="A5" s="48" t="s">
        <v>45</v>
      </c>
      <c r="B5" s="49"/>
      <c r="C5" s="48" t="s">
        <v>44</v>
      </c>
      <c r="D5" s="49"/>
      <c r="E5" s="49"/>
      <c r="F5" s="48" t="s">
        <v>46</v>
      </c>
      <c r="G5" s="49"/>
      <c r="H5" s="49"/>
    </row>
    <row r="6" ht="26.25" customHeight="1"/>
    <row r="7" spans="1:8" s="3" customFormat="1" ht="63.75" customHeight="1" thickBot="1">
      <c r="A7" s="60" t="s">
        <v>19</v>
      </c>
      <c r="B7" s="60"/>
      <c r="C7" s="5" t="s">
        <v>1</v>
      </c>
      <c r="D7" s="5" t="s">
        <v>2</v>
      </c>
      <c r="E7" s="5" t="s">
        <v>3</v>
      </c>
      <c r="F7" s="5" t="s">
        <v>17</v>
      </c>
      <c r="G7" s="5" t="s">
        <v>4</v>
      </c>
      <c r="H7" s="6" t="s">
        <v>5</v>
      </c>
    </row>
    <row r="8" spans="1:2" s="34" customFormat="1" ht="13.5" thickBot="1">
      <c r="A8" s="36" t="s">
        <v>22</v>
      </c>
      <c r="B8" s="37" t="s">
        <v>23</v>
      </c>
    </row>
    <row r="9" spans="1:2" s="1" customFormat="1" ht="13.5" thickBot="1">
      <c r="A9" s="8" t="s">
        <v>13</v>
      </c>
      <c r="B9" s="7" t="s">
        <v>14</v>
      </c>
    </row>
    <row r="10" ht="13.5" thickBot="1"/>
    <row r="11" spans="1:8" s="9" customFormat="1" ht="24.75" customHeight="1">
      <c r="A11" s="61" t="s">
        <v>8</v>
      </c>
      <c r="B11" s="62"/>
      <c r="C11" s="10">
        <v>15</v>
      </c>
      <c r="D11" s="11">
        <v>0.53</v>
      </c>
      <c r="E11" s="21">
        <v>8</v>
      </c>
      <c r="F11" s="27">
        <f>IF(G11="","",100/C11*G11/100)</f>
      </c>
      <c r="G11" s="24">
        <f>IF(B19="","",SUM(B19:B33))</f>
      </c>
      <c r="H11" s="18">
        <f>IF(G11="","",IF(G11&gt;7,"Ja","Nein"))</f>
      </c>
    </row>
    <row r="12" spans="1:8" s="9" customFormat="1" ht="24.75" customHeight="1">
      <c r="A12" s="63" t="s">
        <v>9</v>
      </c>
      <c r="B12" s="64"/>
      <c r="C12" s="12">
        <v>25</v>
      </c>
      <c r="D12" s="13">
        <v>0.68</v>
      </c>
      <c r="E12" s="22">
        <v>17</v>
      </c>
      <c r="F12" s="28">
        <f>IF(G12="","",100/C12*G12/100)</f>
      </c>
      <c r="G12" s="25">
        <f>IF(B19="","",SUM(B19:B43))</f>
      </c>
      <c r="H12" s="19">
        <f>IF(G12="","",IF(G12&gt;16,"Ja","Nein"))</f>
      </c>
    </row>
    <row r="13" spans="1:8" s="9" customFormat="1" ht="24.75" customHeight="1" thickBot="1">
      <c r="A13" s="65" t="s">
        <v>10</v>
      </c>
      <c r="B13" s="66"/>
      <c r="C13" s="14">
        <v>25</v>
      </c>
      <c r="D13" s="15">
        <v>0.8</v>
      </c>
      <c r="E13" s="23">
        <v>20</v>
      </c>
      <c r="F13" s="29">
        <f>IF(G13="","",100/C13*G13/100)</f>
      </c>
      <c r="G13" s="26">
        <f>IF(B19="","",SUM(B19:B43))</f>
      </c>
      <c r="H13" s="20">
        <f>IF(G13="","",IF(G13&gt;19,"Ja","Nein"))</f>
      </c>
    </row>
    <row r="14" spans="1:5" s="9" customFormat="1" ht="15.75" thickBot="1">
      <c r="A14" s="67" t="s">
        <v>11</v>
      </c>
      <c r="B14" s="68"/>
      <c r="C14" s="16">
        <v>25</v>
      </c>
      <c r="D14" s="17">
        <v>0.92</v>
      </c>
      <c r="E14" s="16">
        <v>23</v>
      </c>
    </row>
    <row r="15" ht="12.75">
      <c r="A15" s="2" t="s">
        <v>12</v>
      </c>
    </row>
    <row r="16" ht="13.5" thickBot="1"/>
    <row r="17" spans="1:4" s="1" customFormat="1" ht="30" customHeight="1" thickBot="1">
      <c r="A17" s="51" t="s">
        <v>16</v>
      </c>
      <c r="B17" s="52"/>
      <c r="D17"/>
    </row>
    <row r="18" s="1" customFormat="1" ht="12.75">
      <c r="D18"/>
    </row>
    <row r="19" spans="1:2" ht="12.75">
      <c r="A19" s="35">
        <v>1</v>
      </c>
      <c r="B19" s="4"/>
    </row>
    <row r="20" spans="1:2" ht="12.75">
      <c r="A20" s="35">
        <v>2</v>
      </c>
      <c r="B20" s="4"/>
    </row>
    <row r="21" spans="1:2" ht="12.75">
      <c r="A21" s="35">
        <v>3</v>
      </c>
      <c r="B21" s="4"/>
    </row>
    <row r="22" spans="1:2" ht="12.75">
      <c r="A22" s="35">
        <v>4</v>
      </c>
      <c r="B22" s="4"/>
    </row>
    <row r="23" spans="1:2" ht="12.75">
      <c r="A23" s="35">
        <v>5</v>
      </c>
      <c r="B23" s="4"/>
    </row>
    <row r="24" spans="1:2" ht="12.75">
      <c r="A24" s="35">
        <v>6</v>
      </c>
      <c r="B24" s="4"/>
    </row>
    <row r="25" spans="1:2" ht="12.75">
      <c r="A25" s="35">
        <v>7</v>
      </c>
      <c r="B25" s="4"/>
    </row>
    <row r="26" spans="1:2" ht="12.75">
      <c r="A26" s="35">
        <v>8</v>
      </c>
      <c r="B26" s="4"/>
    </row>
    <row r="27" spans="1:2" ht="12.75">
      <c r="A27" s="35">
        <v>9</v>
      </c>
      <c r="B27" s="4"/>
    </row>
    <row r="28" spans="1:2" ht="12.75">
      <c r="A28" s="35">
        <v>10</v>
      </c>
      <c r="B28" s="4"/>
    </row>
    <row r="29" spans="1:2" ht="12.75">
      <c r="A29" s="35">
        <v>11</v>
      </c>
      <c r="B29" s="4"/>
    </row>
    <row r="30" spans="1:2" ht="12.75">
      <c r="A30" s="35">
        <v>12</v>
      </c>
      <c r="B30" s="4"/>
    </row>
    <row r="31" spans="1:2" ht="12.75">
      <c r="A31" s="35">
        <v>13</v>
      </c>
      <c r="B31" s="4"/>
    </row>
    <row r="32" spans="1:2" ht="12.75">
      <c r="A32" s="35">
        <v>14</v>
      </c>
      <c r="B32" s="4"/>
    </row>
    <row r="33" spans="1:2" ht="12.75">
      <c r="A33" s="35">
        <v>15</v>
      </c>
      <c r="B33" s="4"/>
    </row>
    <row r="34" spans="1:2" ht="12.75">
      <c r="A34" s="35">
        <v>16</v>
      </c>
      <c r="B34" s="4"/>
    </row>
    <row r="35" spans="1:2" ht="12.75">
      <c r="A35" s="35">
        <v>17</v>
      </c>
      <c r="B35" s="4"/>
    </row>
    <row r="36" spans="1:2" ht="12.75">
      <c r="A36" s="35">
        <v>18</v>
      </c>
      <c r="B36" s="4"/>
    </row>
    <row r="37" spans="1:2" ht="12.75">
      <c r="A37" s="35">
        <v>19</v>
      </c>
      <c r="B37" s="4"/>
    </row>
    <row r="38" spans="1:2" ht="12.75">
      <c r="A38" s="35">
        <v>20</v>
      </c>
      <c r="B38" s="4"/>
    </row>
    <row r="39" spans="1:2" ht="12.75">
      <c r="A39" s="35">
        <v>21</v>
      </c>
      <c r="B39" s="4"/>
    </row>
    <row r="40" spans="1:2" ht="12.75">
      <c r="A40" s="35">
        <v>22</v>
      </c>
      <c r="B40" s="4"/>
    </row>
    <row r="41" spans="1:2" ht="12.75">
      <c r="A41" s="35">
        <v>23</v>
      </c>
      <c r="B41" s="4"/>
    </row>
    <row r="42" spans="1:2" ht="12.75">
      <c r="A42" s="35">
        <v>24</v>
      </c>
      <c r="B42" s="4"/>
    </row>
    <row r="43" spans="1:2" ht="12.75">
      <c r="A43" s="35">
        <v>25</v>
      </c>
      <c r="B43" s="4"/>
    </row>
  </sheetData>
  <mergeCells count="8">
    <mergeCell ref="A1:H1"/>
    <mergeCell ref="A4:H4"/>
    <mergeCell ref="A7:B7"/>
    <mergeCell ref="A17:B17"/>
    <mergeCell ref="A11:B11"/>
    <mergeCell ref="A12:B12"/>
    <mergeCell ref="A13:B13"/>
    <mergeCell ref="A14:B14"/>
  </mergeCells>
  <printOptions horizontalCentered="1"/>
  <pageMargins left="0.7874015748031497" right="0" top="0.5905511811023623" bottom="0.5905511811023623" header="0.5118110236220472" footer="0.5118110236220472"/>
  <pageSetup horizontalDpi="1200" verticalDpi="1200" orientation="portrait" paperSize="9" r:id="rId2"/>
  <headerFooter alignWithMargins="0">
    <oddFooter>&amp;LKaderarbeit BVN&amp;C2-4-7  3-6-10&amp;RStand: Jan 2008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B19" sqref="B19:B43"/>
    </sheetView>
  </sheetViews>
  <sheetFormatPr defaultColWidth="11.421875" defaultRowHeight="12.75"/>
  <cols>
    <col min="1" max="5" width="12.7109375" style="0" customWidth="1"/>
    <col min="6" max="6" width="11.7109375" style="0" customWidth="1"/>
    <col min="7" max="7" width="9.28125" style="0" customWidth="1"/>
    <col min="8" max="8" width="9.140625" style="0" customWidth="1"/>
    <col min="9" max="9" width="9.00390625" style="0" bestFit="1" customWidth="1"/>
  </cols>
  <sheetData>
    <row r="1" spans="1:9" ht="56.25" customHeight="1">
      <c r="A1" s="55" t="s">
        <v>47</v>
      </c>
      <c r="B1" s="56"/>
      <c r="C1" s="56"/>
      <c r="D1" s="56"/>
      <c r="E1" s="56"/>
      <c r="F1" s="56"/>
      <c r="G1" s="56"/>
      <c r="H1" s="56"/>
      <c r="I1" s="30"/>
    </row>
    <row r="3" ht="13.5" thickBot="1"/>
    <row r="4" spans="1:9" ht="24" thickBot="1">
      <c r="A4" s="57" t="s">
        <v>24</v>
      </c>
      <c r="B4" s="58"/>
      <c r="C4" s="58"/>
      <c r="D4" s="58"/>
      <c r="E4" s="58"/>
      <c r="F4" s="58"/>
      <c r="G4" s="58"/>
      <c r="H4" s="59"/>
      <c r="I4" s="31"/>
    </row>
    <row r="5" spans="1:8" ht="21.75" customHeight="1">
      <c r="A5" s="48" t="s">
        <v>45</v>
      </c>
      <c r="B5" s="49"/>
      <c r="C5" s="48" t="s">
        <v>44</v>
      </c>
      <c r="D5" s="49"/>
      <c r="E5" s="49"/>
      <c r="F5" s="48" t="s">
        <v>46</v>
      </c>
      <c r="G5" s="49"/>
      <c r="H5" s="49"/>
    </row>
    <row r="6" ht="26.25" customHeight="1"/>
    <row r="7" spans="1:8" s="3" customFormat="1" ht="63.75" customHeight="1" thickBot="1">
      <c r="A7" s="69" t="s">
        <v>19</v>
      </c>
      <c r="B7" s="70"/>
      <c r="C7" s="5" t="s">
        <v>1</v>
      </c>
      <c r="D7" s="5" t="s">
        <v>2</v>
      </c>
      <c r="E7" s="5" t="s">
        <v>3</v>
      </c>
      <c r="F7" s="5" t="s">
        <v>17</v>
      </c>
      <c r="G7" s="5" t="s">
        <v>4</v>
      </c>
      <c r="H7" s="6" t="s">
        <v>5</v>
      </c>
    </row>
    <row r="8" spans="1:2" s="34" customFormat="1" ht="13.5" thickBot="1">
      <c r="A8" s="36" t="s">
        <v>25</v>
      </c>
      <c r="B8" s="37" t="s">
        <v>26</v>
      </c>
    </row>
    <row r="9" spans="1:2" s="1" customFormat="1" ht="13.5" thickBot="1">
      <c r="A9" s="8" t="s">
        <v>13</v>
      </c>
      <c r="B9" s="7" t="s">
        <v>14</v>
      </c>
    </row>
    <row r="10" ht="13.5" thickBot="1"/>
    <row r="11" spans="1:8" s="9" customFormat="1" ht="24.75" customHeight="1">
      <c r="A11" s="71" t="s">
        <v>8</v>
      </c>
      <c r="B11" s="72"/>
      <c r="C11" s="10">
        <v>15</v>
      </c>
      <c r="D11" s="11">
        <v>0.53</v>
      </c>
      <c r="E11" s="21">
        <v>8</v>
      </c>
      <c r="F11" s="27">
        <f>IF(G11="","",100/C11*G11/100)</f>
      </c>
      <c r="G11" s="24">
        <f>IF(B19="","",SUM(B19:B33))</f>
      </c>
      <c r="H11" s="18">
        <f>IF(G11="","",IF(G11&gt;7,"Ja","Nein"))</f>
      </c>
    </row>
    <row r="12" spans="1:8" s="9" customFormat="1" ht="24.75" customHeight="1">
      <c r="A12" s="73" t="s">
        <v>9</v>
      </c>
      <c r="B12" s="74"/>
      <c r="C12" s="12">
        <v>25</v>
      </c>
      <c r="D12" s="13">
        <v>0.68</v>
      </c>
      <c r="E12" s="22">
        <v>17</v>
      </c>
      <c r="F12" s="28">
        <f>IF(G12="","",100/C12*G12/100)</f>
      </c>
      <c r="G12" s="25">
        <f>IF(B19="","",SUM(B19:B43))</f>
      </c>
      <c r="H12" s="19">
        <f>IF(G12="","",IF(G12&gt;16,"Ja","Nein"))</f>
      </c>
    </row>
    <row r="13" spans="1:8" s="9" customFormat="1" ht="24.75" customHeight="1" thickBot="1">
      <c r="A13" s="75" t="s">
        <v>10</v>
      </c>
      <c r="B13" s="76"/>
      <c r="C13" s="14">
        <v>25</v>
      </c>
      <c r="D13" s="15">
        <v>0.8</v>
      </c>
      <c r="E13" s="23">
        <v>20</v>
      </c>
      <c r="F13" s="29">
        <f>IF(G13="","",100/C13*G13/100)</f>
      </c>
      <c r="G13" s="26">
        <f>IF(B19="","",SUM(B19:B43))</f>
      </c>
      <c r="H13" s="20">
        <f>IF(G13="","",IF(G13&gt;19,"Ja","Nein"))</f>
      </c>
    </row>
    <row r="14" spans="1:5" s="9" customFormat="1" ht="15.75" thickBot="1">
      <c r="A14" s="77" t="s">
        <v>11</v>
      </c>
      <c r="B14" s="78"/>
      <c r="C14" s="16">
        <v>25</v>
      </c>
      <c r="D14" s="17">
        <v>0.92</v>
      </c>
      <c r="E14" s="16">
        <v>23</v>
      </c>
    </row>
    <row r="15" ht="12.75">
      <c r="A15" s="2" t="s">
        <v>12</v>
      </c>
    </row>
    <row r="16" ht="13.5" thickBot="1"/>
    <row r="17" spans="1:4" s="1" customFormat="1" ht="30" customHeight="1" thickBot="1">
      <c r="A17" s="51" t="s">
        <v>16</v>
      </c>
      <c r="B17" s="52"/>
      <c r="D17"/>
    </row>
    <row r="18" s="1" customFormat="1" ht="12.75">
      <c r="D18"/>
    </row>
    <row r="19" spans="1:2" ht="12.75">
      <c r="A19" s="35">
        <v>1</v>
      </c>
      <c r="B19" s="4"/>
    </row>
    <row r="20" spans="1:2" ht="12.75">
      <c r="A20" s="35">
        <v>2</v>
      </c>
      <c r="B20" s="4"/>
    </row>
    <row r="21" spans="1:2" ht="12.75">
      <c r="A21" s="35">
        <v>3</v>
      </c>
      <c r="B21" s="4"/>
    </row>
    <row r="22" spans="1:2" ht="12.75">
      <c r="A22" s="35">
        <v>4</v>
      </c>
      <c r="B22" s="4"/>
    </row>
    <row r="23" spans="1:2" ht="12.75">
      <c r="A23" s="35">
        <v>5</v>
      </c>
      <c r="B23" s="4"/>
    </row>
    <row r="24" spans="1:2" ht="12.75">
      <c r="A24" s="35">
        <v>6</v>
      </c>
      <c r="B24" s="4"/>
    </row>
    <row r="25" spans="1:2" ht="12.75">
      <c r="A25" s="35">
        <v>7</v>
      </c>
      <c r="B25" s="4"/>
    </row>
    <row r="26" spans="1:2" ht="12.75">
      <c r="A26" s="35">
        <v>8</v>
      </c>
      <c r="B26" s="4"/>
    </row>
    <row r="27" spans="1:2" ht="12.75">
      <c r="A27" s="35">
        <v>9</v>
      </c>
      <c r="B27" s="4"/>
    </row>
    <row r="28" spans="1:2" ht="12.75">
      <c r="A28" s="35">
        <v>10</v>
      </c>
      <c r="B28" s="4"/>
    </row>
    <row r="29" spans="1:2" ht="12.75">
      <c r="A29" s="35">
        <v>11</v>
      </c>
      <c r="B29" s="4"/>
    </row>
    <row r="30" spans="1:2" ht="12.75">
      <c r="A30" s="35">
        <v>12</v>
      </c>
      <c r="B30" s="4"/>
    </row>
    <row r="31" spans="1:2" ht="12.75">
      <c r="A31" s="35">
        <v>13</v>
      </c>
      <c r="B31" s="4"/>
    </row>
    <row r="32" spans="1:2" ht="12.75">
      <c r="A32" s="35">
        <v>14</v>
      </c>
      <c r="B32" s="4"/>
    </row>
    <row r="33" spans="1:2" ht="12.75">
      <c r="A33" s="35">
        <v>15</v>
      </c>
      <c r="B33" s="4"/>
    </row>
    <row r="34" spans="1:2" ht="12.75">
      <c r="A34" s="35">
        <v>16</v>
      </c>
      <c r="B34" s="4"/>
    </row>
    <row r="35" spans="1:2" ht="12.75">
      <c r="A35" s="35">
        <v>17</v>
      </c>
      <c r="B35" s="4"/>
    </row>
    <row r="36" spans="1:2" ht="12.75">
      <c r="A36" s="35">
        <v>18</v>
      </c>
      <c r="B36" s="4"/>
    </row>
    <row r="37" spans="1:2" ht="12.75">
      <c r="A37" s="35">
        <v>19</v>
      </c>
      <c r="B37" s="4"/>
    </row>
    <row r="38" spans="1:2" ht="12.75">
      <c r="A38" s="35">
        <v>20</v>
      </c>
      <c r="B38" s="4"/>
    </row>
    <row r="39" spans="1:2" ht="12.75">
      <c r="A39" s="35">
        <v>21</v>
      </c>
      <c r="B39" s="4"/>
    </row>
    <row r="40" spans="1:2" ht="12.75">
      <c r="A40" s="35">
        <v>22</v>
      </c>
      <c r="B40" s="4"/>
    </row>
    <row r="41" spans="1:2" ht="12.75">
      <c r="A41" s="35">
        <v>23</v>
      </c>
      <c r="B41" s="4"/>
    </row>
    <row r="42" spans="1:2" ht="12.75">
      <c r="A42" s="35">
        <v>24</v>
      </c>
      <c r="B42" s="4"/>
    </row>
    <row r="43" spans="1:2" ht="12.75">
      <c r="A43" s="35">
        <v>25</v>
      </c>
      <c r="B43" s="4"/>
    </row>
  </sheetData>
  <mergeCells count="8">
    <mergeCell ref="A1:H1"/>
    <mergeCell ref="A4:H4"/>
    <mergeCell ref="A7:B7"/>
    <mergeCell ref="A17:B17"/>
    <mergeCell ref="A11:B11"/>
    <mergeCell ref="A12:B12"/>
    <mergeCell ref="A13:B13"/>
    <mergeCell ref="A14:B14"/>
  </mergeCells>
  <printOptions/>
  <pageMargins left="0.7874015748031497" right="0" top="0.5905511811023623" bottom="0.5905511811023623" header="0.5118110236220472" footer="0.5118110236220472"/>
  <pageSetup horizontalDpi="1200" verticalDpi="1200" orientation="portrait" paperSize="9" r:id="rId2"/>
  <headerFooter alignWithMargins="0">
    <oddFooter>&amp;LKaderarbeit BVN&amp;C3-5-6  2-4-5&amp;RStand Jan 2008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4">
      <selection activeCell="K4" sqref="K4"/>
    </sheetView>
  </sheetViews>
  <sheetFormatPr defaultColWidth="11.421875" defaultRowHeight="12.75"/>
  <cols>
    <col min="2" max="2" width="8.140625" style="0" customWidth="1"/>
  </cols>
  <sheetData>
    <row r="1" spans="1:13" ht="56.25" customHeight="1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3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>
      <c r="A5" s="89" t="s">
        <v>43</v>
      </c>
      <c r="B5" s="90"/>
      <c r="C5" s="90"/>
      <c r="D5" s="90"/>
      <c r="E5" s="90"/>
      <c r="F5" s="90"/>
      <c r="G5" s="90"/>
      <c r="H5" s="90"/>
      <c r="I5" s="90"/>
      <c r="J5" s="91"/>
      <c r="K5" s="91"/>
      <c r="L5" s="91"/>
      <c r="M5" s="92"/>
    </row>
    <row r="6" spans="1:13" ht="12.75">
      <c r="A6" s="93"/>
      <c r="B6" s="94"/>
      <c r="C6" s="94"/>
      <c r="D6" s="94"/>
      <c r="E6" s="94"/>
      <c r="F6" s="94"/>
      <c r="G6" s="94"/>
      <c r="H6" s="94"/>
      <c r="I6" s="94"/>
      <c r="J6" s="95"/>
      <c r="K6" s="95"/>
      <c r="L6" s="95"/>
      <c r="M6" s="96"/>
    </row>
    <row r="7" spans="1:13" ht="12.75">
      <c r="A7" s="93"/>
      <c r="B7" s="94"/>
      <c r="C7" s="94"/>
      <c r="D7" s="94"/>
      <c r="E7" s="94"/>
      <c r="F7" s="94"/>
      <c r="G7" s="94"/>
      <c r="H7" s="94"/>
      <c r="I7" s="94"/>
      <c r="J7" s="95"/>
      <c r="K7" s="95"/>
      <c r="L7" s="95"/>
      <c r="M7" s="96"/>
    </row>
    <row r="8" spans="1:13" ht="12.75">
      <c r="A8" s="93"/>
      <c r="B8" s="94"/>
      <c r="C8" s="94"/>
      <c r="D8" s="94"/>
      <c r="E8" s="94"/>
      <c r="F8" s="94"/>
      <c r="G8" s="94"/>
      <c r="H8" s="94"/>
      <c r="I8" s="94"/>
      <c r="J8" s="95"/>
      <c r="K8" s="95"/>
      <c r="L8" s="95"/>
      <c r="M8" s="96"/>
    </row>
    <row r="9" spans="1:13" ht="12.75">
      <c r="A9" s="93"/>
      <c r="B9" s="94"/>
      <c r="C9" s="94"/>
      <c r="D9" s="94"/>
      <c r="E9" s="94"/>
      <c r="F9" s="94"/>
      <c r="G9" s="94"/>
      <c r="H9" s="94"/>
      <c r="I9" s="94"/>
      <c r="J9" s="95"/>
      <c r="K9" s="95"/>
      <c r="L9" s="95"/>
      <c r="M9" s="96"/>
    </row>
    <row r="10" spans="1:13" ht="12.75">
      <c r="A10" s="93"/>
      <c r="B10" s="94"/>
      <c r="C10" s="94"/>
      <c r="D10" s="94"/>
      <c r="E10" s="94"/>
      <c r="F10" s="94"/>
      <c r="G10" s="94"/>
      <c r="H10" s="94"/>
      <c r="I10" s="94"/>
      <c r="J10" s="95"/>
      <c r="K10" s="95"/>
      <c r="L10" s="95"/>
      <c r="M10" s="96"/>
    </row>
    <row r="11" spans="1:13" ht="12.75">
      <c r="A11" s="97"/>
      <c r="B11" s="98"/>
      <c r="C11" s="98"/>
      <c r="D11" s="98"/>
      <c r="E11" s="98"/>
      <c r="F11" s="98"/>
      <c r="G11" s="98"/>
      <c r="H11" s="98"/>
      <c r="I11" s="98"/>
      <c r="J11" s="99"/>
      <c r="K11" s="99"/>
      <c r="L11" s="99"/>
      <c r="M11" s="100"/>
    </row>
    <row r="12" spans="1:13" ht="12.75">
      <c r="A12" s="101" t="s">
        <v>29</v>
      </c>
      <c r="B12" s="102"/>
      <c r="C12" s="102"/>
      <c r="D12" s="102"/>
      <c r="E12" s="102"/>
      <c r="F12" s="102"/>
      <c r="G12" s="102"/>
      <c r="H12" s="102"/>
      <c r="I12" s="102"/>
      <c r="J12" s="95"/>
      <c r="K12" s="95"/>
      <c r="L12" s="95"/>
      <c r="M12" s="103"/>
    </row>
    <row r="13" spans="1:13" ht="12.75">
      <c r="A13" s="101"/>
      <c r="B13" s="102"/>
      <c r="C13" s="102"/>
      <c r="D13" s="102"/>
      <c r="E13" s="102"/>
      <c r="F13" s="102"/>
      <c r="G13" s="102"/>
      <c r="H13" s="102"/>
      <c r="I13" s="102"/>
      <c r="J13" s="95"/>
      <c r="K13" s="95"/>
      <c r="L13" s="95"/>
      <c r="M13" s="103"/>
    </row>
    <row r="14" spans="1:13" ht="12.75">
      <c r="A14" s="104"/>
      <c r="B14" s="102"/>
      <c r="C14" s="102"/>
      <c r="D14" s="102"/>
      <c r="E14" s="102"/>
      <c r="F14" s="102"/>
      <c r="G14" s="102"/>
      <c r="H14" s="102"/>
      <c r="I14" s="102"/>
      <c r="J14" s="95"/>
      <c r="K14" s="95"/>
      <c r="L14" s="95"/>
      <c r="M14" s="103"/>
    </row>
    <row r="15" spans="1:13" ht="13.5" thickBot="1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7"/>
    </row>
    <row r="16" spans="1:13" s="38" customFormat="1" ht="15.75">
      <c r="A16" s="108"/>
      <c r="B16" s="109"/>
      <c r="C16" s="114" t="s">
        <v>30</v>
      </c>
      <c r="D16" s="115"/>
      <c r="E16" s="116"/>
      <c r="F16" s="114" t="s">
        <v>31</v>
      </c>
      <c r="G16" s="115"/>
      <c r="H16" s="116"/>
      <c r="I16" s="117" t="s">
        <v>32</v>
      </c>
      <c r="J16" s="118"/>
      <c r="K16" s="119"/>
      <c r="L16" s="120" t="s">
        <v>33</v>
      </c>
      <c r="M16" s="121"/>
    </row>
    <row r="17" spans="1:13" s="38" customFormat="1" ht="15">
      <c r="A17" s="110"/>
      <c r="B17" s="111"/>
      <c r="C17" s="85" t="s">
        <v>34</v>
      </c>
      <c r="D17" s="87" t="s">
        <v>35</v>
      </c>
      <c r="E17" s="88"/>
      <c r="F17" s="85" t="s">
        <v>34</v>
      </c>
      <c r="G17" s="87" t="s">
        <v>35</v>
      </c>
      <c r="H17" s="88"/>
      <c r="I17" s="85" t="s">
        <v>34</v>
      </c>
      <c r="J17" s="87" t="s">
        <v>35</v>
      </c>
      <c r="K17" s="88"/>
      <c r="L17" s="122"/>
      <c r="M17" s="123"/>
    </row>
    <row r="18" spans="1:13" s="38" customFormat="1" ht="15.75" thickBot="1">
      <c r="A18" s="112"/>
      <c r="B18" s="113"/>
      <c r="C18" s="86"/>
      <c r="D18" s="39" t="s">
        <v>36</v>
      </c>
      <c r="E18" s="40" t="s">
        <v>37</v>
      </c>
      <c r="F18" s="86"/>
      <c r="G18" s="39" t="s">
        <v>36</v>
      </c>
      <c r="H18" s="40" t="s">
        <v>37</v>
      </c>
      <c r="I18" s="86"/>
      <c r="J18" s="39" t="s">
        <v>36</v>
      </c>
      <c r="K18" s="40" t="s">
        <v>37</v>
      </c>
      <c r="L18" s="41" t="s">
        <v>36</v>
      </c>
      <c r="M18" s="40" t="s">
        <v>37</v>
      </c>
    </row>
    <row r="19" spans="1:13" s="38" customFormat="1" ht="15">
      <c r="A19" s="81" t="s">
        <v>38</v>
      </c>
      <c r="B19" s="82"/>
      <c r="C19" s="42">
        <v>25</v>
      </c>
      <c r="D19" s="43">
        <v>18</v>
      </c>
      <c r="E19" s="44">
        <v>68</v>
      </c>
      <c r="F19" s="42">
        <v>50</v>
      </c>
      <c r="G19" s="43">
        <v>40</v>
      </c>
      <c r="H19" s="44">
        <v>80</v>
      </c>
      <c r="I19" s="42">
        <v>50</v>
      </c>
      <c r="J19" s="43">
        <v>45</v>
      </c>
      <c r="K19" s="44">
        <v>90</v>
      </c>
      <c r="L19" s="42">
        <v>47</v>
      </c>
      <c r="M19" s="44">
        <v>94</v>
      </c>
    </row>
    <row r="20" spans="1:13" s="38" customFormat="1" ht="15">
      <c r="A20" s="83"/>
      <c r="B20" s="84"/>
      <c r="C20" s="45"/>
      <c r="D20" s="46"/>
      <c r="E20" s="47"/>
      <c r="F20" s="45"/>
      <c r="G20" s="46"/>
      <c r="H20" s="47"/>
      <c r="I20" s="45"/>
      <c r="J20" s="46"/>
      <c r="K20" s="47"/>
      <c r="L20" s="45"/>
      <c r="M20" s="47"/>
    </row>
    <row r="21" spans="1:13" s="38" customFormat="1" ht="15">
      <c r="A21" s="81" t="s">
        <v>39</v>
      </c>
      <c r="B21" s="82"/>
      <c r="C21" s="45">
        <v>25</v>
      </c>
      <c r="D21" s="46">
        <v>18</v>
      </c>
      <c r="E21" s="47">
        <v>72</v>
      </c>
      <c r="F21" s="45">
        <v>50</v>
      </c>
      <c r="G21" s="46">
        <v>40</v>
      </c>
      <c r="H21" s="47">
        <v>80</v>
      </c>
      <c r="I21" s="45">
        <v>50</v>
      </c>
      <c r="J21" s="46">
        <v>45</v>
      </c>
      <c r="K21" s="47">
        <v>90</v>
      </c>
      <c r="L21" s="45">
        <v>48</v>
      </c>
      <c r="M21" s="47">
        <v>96</v>
      </c>
    </row>
    <row r="22" spans="1:13" s="38" customFormat="1" ht="15">
      <c r="A22" s="81" t="s">
        <v>40</v>
      </c>
      <c r="B22" s="82"/>
      <c r="C22" s="45">
        <v>25</v>
      </c>
      <c r="D22" s="46">
        <v>18</v>
      </c>
      <c r="E22" s="47">
        <v>72</v>
      </c>
      <c r="F22" s="45">
        <v>50</v>
      </c>
      <c r="G22" s="46">
        <v>40</v>
      </c>
      <c r="H22" s="47">
        <v>80</v>
      </c>
      <c r="I22" s="45">
        <v>50</v>
      </c>
      <c r="J22" s="46">
        <v>45</v>
      </c>
      <c r="K22" s="47">
        <v>90</v>
      </c>
      <c r="L22" s="45">
        <v>48</v>
      </c>
      <c r="M22" s="47">
        <v>96</v>
      </c>
    </row>
    <row r="23" spans="1:13" s="38" customFormat="1" ht="15">
      <c r="A23" s="81" t="s">
        <v>41</v>
      </c>
      <c r="B23" s="82"/>
      <c r="C23" s="45">
        <v>15</v>
      </c>
      <c r="D23" s="46">
        <v>8</v>
      </c>
      <c r="E23" s="47">
        <v>53</v>
      </c>
      <c r="F23" s="45">
        <v>25</v>
      </c>
      <c r="G23" s="46">
        <v>17</v>
      </c>
      <c r="H23" s="47">
        <v>68</v>
      </c>
      <c r="I23" s="45">
        <v>25</v>
      </c>
      <c r="J23" s="46">
        <v>20</v>
      </c>
      <c r="K23" s="47">
        <v>80</v>
      </c>
      <c r="L23" s="45">
        <v>23</v>
      </c>
      <c r="M23" s="47">
        <v>92</v>
      </c>
    </row>
    <row r="24" spans="1:13" s="38" customFormat="1" ht="15.75" thickBot="1">
      <c r="A24" s="79" t="s">
        <v>42</v>
      </c>
      <c r="B24" s="80"/>
      <c r="C24" s="41">
        <v>15</v>
      </c>
      <c r="D24" s="39">
        <v>8</v>
      </c>
      <c r="E24" s="40">
        <v>53</v>
      </c>
      <c r="F24" s="41">
        <v>25</v>
      </c>
      <c r="G24" s="39">
        <v>17</v>
      </c>
      <c r="H24" s="40">
        <v>68</v>
      </c>
      <c r="I24" s="41">
        <v>25</v>
      </c>
      <c r="J24" s="39">
        <v>20</v>
      </c>
      <c r="K24" s="40">
        <v>80</v>
      </c>
      <c r="L24" s="41">
        <v>23</v>
      </c>
      <c r="M24" s="40">
        <v>92</v>
      </c>
    </row>
  </sheetData>
  <mergeCells count="20">
    <mergeCell ref="J17:K17"/>
    <mergeCell ref="A5:M11"/>
    <mergeCell ref="A12:M15"/>
    <mergeCell ref="A16:B18"/>
    <mergeCell ref="C16:E16"/>
    <mergeCell ref="F16:H16"/>
    <mergeCell ref="I16:K16"/>
    <mergeCell ref="L16:M17"/>
    <mergeCell ref="C17:C18"/>
    <mergeCell ref="D17:E17"/>
    <mergeCell ref="A1:M1"/>
    <mergeCell ref="A24:B24"/>
    <mergeCell ref="A19:B19"/>
    <mergeCell ref="A20:B20"/>
    <mergeCell ref="A21:B21"/>
    <mergeCell ref="A22:B22"/>
    <mergeCell ref="A23:B23"/>
    <mergeCell ref="F17:F18"/>
    <mergeCell ref="G17:H17"/>
    <mergeCell ref="I17:I18"/>
  </mergeCells>
  <conditionalFormatting sqref="G20">
    <cfRule type="cellIs" priority="1" dxfId="0" operator="lessThan" stopIfTrue="1">
      <formula>$F$24</formula>
    </cfRule>
    <cfRule type="cellIs" priority="2" dxfId="1" operator="greaterThanOrEqual" stopIfTrue="1">
      <formula>$F$24</formula>
    </cfRule>
  </conditionalFormatting>
  <conditionalFormatting sqref="I20:I23">
    <cfRule type="cellIs" priority="3" dxfId="0" operator="equal" stopIfTrue="1">
      <formula>"nein"</formula>
    </cfRule>
    <cfRule type="cellIs" priority="4" dxfId="1" operator="equal" stopIfTrue="1">
      <formula>"ja"</formula>
    </cfRule>
  </conditionalFormatting>
  <printOptions horizontalCentered="1"/>
  <pageMargins left="0" right="0" top="0.3937007874015748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recnner</dc:creator>
  <cp:keywords/>
  <dc:description/>
  <cp:lastModifiedBy>pc</cp:lastModifiedBy>
  <cp:lastPrinted>2018-06-06T15:39:08Z</cp:lastPrinted>
  <dcterms:created xsi:type="dcterms:W3CDTF">2008-01-30T08:58:26Z</dcterms:created>
  <dcterms:modified xsi:type="dcterms:W3CDTF">2018-06-06T18:41:48Z</dcterms:modified>
  <cp:category/>
  <cp:version/>
  <cp:contentType/>
  <cp:contentStatus/>
</cp:coreProperties>
</file>